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0" yWindow="340" windowWidth="25380" windowHeight="16340" tabRatio="683" activeTab="0"/>
  </bookViews>
  <sheets>
    <sheet name="資產負債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itd.mis</author>
    <author>user</author>
  </authors>
  <commentList>
    <comment ref="H2" authorId="0">
      <text>
        <r>
          <rPr>
            <b/>
            <sz val="9"/>
            <rFont val="新細明體"/>
            <family val="1"/>
          </rPr>
          <t>itd.mis:</t>
        </r>
        <r>
          <rPr>
            <sz val="9"/>
            <rFont val="新細明體"/>
            <family val="1"/>
          </rPr>
          <t xml:space="preserve">
每年七月火險2279</t>
        </r>
      </text>
    </comment>
    <comment ref="A2" authorId="1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葉's #319</t>
        </r>
      </text>
    </comment>
  </commentList>
</comments>
</file>

<file path=xl/sharedStrings.xml><?xml version="1.0" encoding="utf-8"?>
<sst xmlns="http://schemas.openxmlformats.org/spreadsheetml/2006/main" count="102" uniqueCount="98">
  <si>
    <t>貸款金額</t>
  </si>
  <si>
    <t>目前餘額</t>
  </si>
  <si>
    <t>每月還款</t>
  </si>
  <si>
    <t>存款餘額</t>
  </si>
  <si>
    <t>收入</t>
  </si>
  <si>
    <t>玉山</t>
  </si>
  <si>
    <t>每月30日扣款</t>
  </si>
  <si>
    <t>台灣</t>
  </si>
  <si>
    <t>郵局</t>
  </si>
  <si>
    <t>第一</t>
  </si>
  <si>
    <t>貸款總金額</t>
  </si>
  <si>
    <t>10月安泰人壽</t>
  </si>
  <si>
    <t>12月姊安泰人壽</t>
  </si>
  <si>
    <t>房屋稅</t>
  </si>
  <si>
    <t>地價稅</t>
  </si>
  <si>
    <t>每月收支</t>
  </si>
  <si>
    <t>每月支出</t>
  </si>
  <si>
    <t>每月收入</t>
  </si>
  <si>
    <t>住家管理費</t>
  </si>
  <si>
    <t>平均電費</t>
  </si>
  <si>
    <t>平均水費</t>
  </si>
  <si>
    <t>電話費</t>
  </si>
  <si>
    <t>第四台</t>
  </si>
  <si>
    <t>網路費</t>
  </si>
  <si>
    <t>薪資平均月收入　</t>
  </si>
  <si>
    <t>技師平均月收入</t>
  </si>
  <si>
    <t>住址</t>
  </si>
  <si>
    <t>承租人</t>
  </si>
  <si>
    <t>聯絡電話</t>
  </si>
  <si>
    <t>押金</t>
  </si>
  <si>
    <t>房租</t>
  </si>
  <si>
    <t>買價</t>
  </si>
  <si>
    <t>出帳日</t>
  </si>
  <si>
    <t>繳費截止日</t>
  </si>
  <si>
    <t>安信</t>
  </si>
  <si>
    <t>5日</t>
  </si>
  <si>
    <t>20日</t>
  </si>
  <si>
    <t>21日</t>
  </si>
  <si>
    <t>隔月8日</t>
  </si>
  <si>
    <t>25日</t>
  </si>
  <si>
    <t>隔月10日</t>
  </si>
  <si>
    <t>土銀</t>
  </si>
  <si>
    <t>26日</t>
  </si>
  <si>
    <t>17日</t>
  </si>
  <si>
    <t>隔月3日</t>
  </si>
  <si>
    <t>8日</t>
  </si>
  <si>
    <t>24日</t>
  </si>
  <si>
    <t>研華股票</t>
  </si>
  <si>
    <t>聯邦</t>
  </si>
  <si>
    <t>台灣銀行</t>
  </si>
  <si>
    <t>中信</t>
  </si>
  <si>
    <t>富邦</t>
  </si>
  <si>
    <t>渣打</t>
  </si>
  <si>
    <t>牌照稅</t>
  </si>
  <si>
    <t>房租</t>
  </si>
  <si>
    <t>貸款利率</t>
  </si>
  <si>
    <t>貸款扣款日</t>
  </si>
  <si>
    <t>總支出</t>
  </si>
  <si>
    <t>總收入</t>
  </si>
  <si>
    <t>09**-******</t>
  </si>
  <si>
    <t>***</t>
  </si>
  <si>
    <t>價值</t>
  </si>
  <si>
    <t>***</t>
  </si>
  <si>
    <t>年繳總支出</t>
  </si>
  <si>
    <t>火災地震險</t>
  </si>
  <si>
    <t>火災地震險</t>
  </si>
  <si>
    <t>兆豐</t>
  </si>
  <si>
    <t>D10</t>
  </si>
  <si>
    <t>＊＊＊＊＊</t>
  </si>
  <si>
    <t>7月燃料稅</t>
  </si>
  <si>
    <t>10月車險</t>
  </si>
  <si>
    <t>10月紐約及全球人壽</t>
  </si>
  <si>
    <t>5月綜合所得稅</t>
  </si>
  <si>
    <t>總租金收入</t>
  </si>
  <si>
    <t>H28/12</t>
  </si>
  <si>
    <t>配股配息</t>
  </si>
  <si>
    <t>伙食費</t>
  </si>
  <si>
    <t>資產負債表(主架構)</t>
  </si>
  <si>
    <t>SUM(H2:H9)</t>
  </si>
  <si>
    <t>SUM(G56:G67)</t>
  </si>
  <si>
    <t>SUM(H55:H66)</t>
  </si>
  <si>
    <t>房租收入（被動）</t>
  </si>
  <si>
    <t>總被動收入/月</t>
  </si>
  <si>
    <t>平均收支餘額/月</t>
  </si>
  <si>
    <t>被動收支餘額/月</t>
  </si>
  <si>
    <t>銀行存款及貸款A1</t>
  </si>
  <si>
    <t>貸款每月支出A1</t>
  </si>
  <si>
    <t>其他資產A2</t>
  </si>
  <si>
    <t>信用卡A4</t>
  </si>
  <si>
    <t>年繳費用/month/A3</t>
  </si>
  <si>
    <t>刷卡額外消費A4</t>
  </si>
  <si>
    <t>配股息平均月收入（被動）</t>
  </si>
  <si>
    <t>I68</t>
  </si>
  <si>
    <t>G13/12</t>
  </si>
  <si>
    <t>停車費支出</t>
  </si>
  <si>
    <t>停車場月租金</t>
  </si>
  <si>
    <t>一年一繳A3</t>
  </si>
  <si>
    <t>給姊姊生活費</t>
  </si>
</sst>
</file>

<file path=xl/styles.xml><?xml version="1.0" encoding="utf-8"?>
<styleSheet xmlns="http://schemas.openxmlformats.org/spreadsheetml/2006/main">
  <numFmts count="5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d"/>
    <numFmt numFmtId="187" formatCode="m/d;@"/>
    <numFmt numFmtId="188" formatCode="\\#,##0;[Red]&quot;\-&quot;#,##0"/>
    <numFmt numFmtId="189" formatCode="[$$-404]#,##0_);[Red]\([$$-404]#,##0\)"/>
    <numFmt numFmtId="190" formatCode="[$$-404]#,##0;[Red][$$-404]#,##0"/>
    <numFmt numFmtId="191" formatCode="yyyy/m/d;@"/>
    <numFmt numFmtId="192" formatCode="&quot;\&quot;#,##0;&quot;\&quot;\-#,##0"/>
    <numFmt numFmtId="193" formatCode="&quot;\&quot;#,##0;[Red]&quot;\&quot;\-#,##0"/>
    <numFmt numFmtId="194" formatCode="&quot;\&quot;#,##0.00;&quot;\&quot;\-#,##0.00"/>
    <numFmt numFmtId="195" formatCode="&quot;\&quot;#,##0.00;[Red]&quot;\&quot;\-#,##0.00"/>
    <numFmt numFmtId="196" formatCode="_ &quot;\&quot;* #,##0_ ;_ &quot;\&quot;* \-#,##0_ ;_ &quot;\&quot;* &quot;-&quot;_ ;_ @_ "/>
    <numFmt numFmtId="197" formatCode="_ * #,##0_ ;_ * \-#,##0_ ;_ * &quot;-&quot;_ ;_ @_ "/>
    <numFmt numFmtId="198" formatCode="_ &quot;\&quot;* #,##0.00_ ;_ &quot;\&quot;* \-#,##0.00_ ;_ &quot;\&quot;* &quot;-&quot;??_ ;_ @_ "/>
    <numFmt numFmtId="199" formatCode="_ * #,##0.00_ ;_ * \-#,##0.00_ ;_ * &quot;-&quot;??_ ;_ @_ "/>
    <numFmt numFmtId="200" formatCode="#,##0_);[Red]\(#,##0\)"/>
    <numFmt numFmtId="201" formatCode="0.E+00"/>
    <numFmt numFmtId="202" formatCode="&quot;$&quot;#,##0_);[Red]\(&quot;$&quot;#,##0\)"/>
    <numFmt numFmtId="203" formatCode="[$¥-411]#,##0.00_);[Red]\([$¥-411]#,##0.00\)"/>
    <numFmt numFmtId="204" formatCode="[$¥-411]#,##0_);[Red]\([$¥-411]#,##0\)"/>
    <numFmt numFmtId="205" formatCode="yyyy/mm/dd"/>
    <numFmt numFmtId="206" formatCode="mmm\-yyyy"/>
    <numFmt numFmtId="207" formatCode="0.00_ ;[Red]\-0.00\ "/>
    <numFmt numFmtId="208" formatCode="0_ ;[Red]\-0\ "/>
    <numFmt numFmtId="209" formatCode="0.0_ ;[Red]\-0.0\ "/>
    <numFmt numFmtId="210" formatCode="#,##0.0;[Red]\-#,##0.0"/>
    <numFmt numFmtId="211" formatCode="[$-404]AM/PM\ hh:mm:ss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50">
    <font>
      <sz val="11"/>
      <name val="ＭＳ Ｐゴシック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2"/>
    </font>
    <font>
      <b/>
      <sz val="12"/>
      <name val="新細明體"/>
      <family val="1"/>
    </font>
    <font>
      <sz val="9"/>
      <name val="新細明體"/>
      <family val="1"/>
    </font>
    <font>
      <u val="single"/>
      <sz val="8.8"/>
      <color indexed="36"/>
      <name val="ＭＳ Ｐゴシック"/>
      <family val="2"/>
    </font>
    <font>
      <sz val="12"/>
      <name val="新細明體"/>
      <family val="1"/>
    </font>
    <font>
      <sz val="11"/>
      <color indexed="8"/>
      <name val="Times New Roman"/>
      <family val="1"/>
    </font>
    <font>
      <b/>
      <sz val="10"/>
      <color indexed="12"/>
      <name val="Verdana"/>
      <family val="2"/>
    </font>
    <font>
      <b/>
      <sz val="9"/>
      <name val="新細明體"/>
      <family val="1"/>
    </font>
    <font>
      <sz val="12"/>
      <name val="Adobe 明體 Std L"/>
      <family val="1"/>
    </font>
    <font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60"/>
      <name val="宋体"/>
      <family val="2"/>
    </font>
    <font>
      <sz val="12"/>
      <color indexed="17"/>
      <name val="宋体"/>
      <family val="2"/>
    </font>
    <font>
      <sz val="12"/>
      <color indexed="2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sz val="12"/>
      <color indexed="10"/>
      <name val="宋体"/>
      <family val="2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b/>
      <sz val="12"/>
      <color indexed="9"/>
      <name val="宋体"/>
      <family val="2"/>
    </font>
    <font>
      <b/>
      <sz val="12"/>
      <color indexed="8"/>
      <name val="宋体"/>
      <family val="2"/>
    </font>
    <font>
      <b/>
      <sz val="12"/>
      <color indexed="52"/>
      <name val="宋体"/>
      <family val="2"/>
    </font>
    <font>
      <i/>
      <sz val="12"/>
      <color indexed="23"/>
      <name val="宋体"/>
      <family val="2"/>
    </font>
    <font>
      <sz val="12"/>
      <color indexed="52"/>
      <name val="宋体"/>
      <family val="2"/>
    </font>
    <font>
      <sz val="12"/>
      <color indexed="10"/>
      <name val="新細明體"/>
      <family val="0"/>
    </font>
    <font>
      <sz val="12"/>
      <color indexed="9"/>
      <name val="新細明體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新細明體"/>
      <family val="0"/>
    </font>
    <font>
      <sz val="12"/>
      <color theme="0"/>
      <name val="新細明體"/>
      <family val="0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46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 vertical="center"/>
      <protection/>
    </xf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1" applyNumberFormat="0" applyFont="0" applyAlignment="0" applyProtection="0"/>
    <xf numFmtId="0" fontId="34" fillId="23" borderId="0" applyNumberFormat="0" applyBorder="0" applyAlignment="0" applyProtection="0"/>
    <xf numFmtId="40" fontId="0" fillId="0" borderId="0" applyFill="0" applyBorder="0" applyProtection="0">
      <alignment vertical="center"/>
    </xf>
    <xf numFmtId="38" fontId="0" fillId="0" borderId="0" applyFill="0" applyBorder="0" applyProtection="0">
      <alignment vertical="center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7" applyNumberFormat="0" applyAlignment="0" applyProtection="0"/>
    <xf numFmtId="0" fontId="43" fillId="0" borderId="8" applyNumberFormat="0" applyFill="0" applyAlignment="0" applyProtection="0"/>
    <xf numFmtId="0" fontId="44" fillId="31" borderId="2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88" fontId="0" fillId="0" borderId="0" applyFill="0" applyBorder="0" applyProtection="0">
      <alignment vertical="center"/>
    </xf>
    <xf numFmtId="0" fontId="46" fillId="0" borderId="9" applyNumberFormat="0" applyFill="0" applyAlignment="0" applyProtection="0"/>
  </cellStyleXfs>
  <cellXfs count="126">
    <xf numFmtId="0" fontId="0" fillId="0" borderId="0" xfId="0" applyAlignment="1">
      <alignment vertical="center"/>
    </xf>
    <xf numFmtId="0" fontId="6" fillId="0" borderId="10" xfId="33" applyBorder="1">
      <alignment vertical="center"/>
      <protection/>
    </xf>
    <xf numFmtId="0" fontId="6" fillId="0" borderId="11" xfId="33" applyBorder="1">
      <alignment vertical="center"/>
      <protection/>
    </xf>
    <xf numFmtId="0" fontId="6" fillId="0" borderId="11" xfId="33" applyFill="1" applyBorder="1">
      <alignment vertical="center"/>
      <protection/>
    </xf>
    <xf numFmtId="0" fontId="6" fillId="0" borderId="12" xfId="33" applyFill="1" applyBorder="1">
      <alignment vertical="center"/>
      <protection/>
    </xf>
    <xf numFmtId="0" fontId="6" fillId="0" borderId="13" xfId="33" applyFill="1" applyBorder="1">
      <alignment vertical="center"/>
      <protection/>
    </xf>
    <xf numFmtId="0" fontId="6" fillId="0" borderId="0" xfId="33">
      <alignment vertical="center"/>
      <protection/>
    </xf>
    <xf numFmtId="3" fontId="6" fillId="0" borderId="0" xfId="33" applyNumberFormat="1">
      <alignment vertical="center"/>
      <protection/>
    </xf>
    <xf numFmtId="0" fontId="6" fillId="0" borderId="14" xfId="33" applyBorder="1">
      <alignment vertical="center"/>
      <protection/>
    </xf>
    <xf numFmtId="3" fontId="6" fillId="0" borderId="15" xfId="33" applyNumberFormat="1" applyBorder="1">
      <alignment vertical="center"/>
      <protection/>
    </xf>
    <xf numFmtId="3" fontId="6" fillId="33" borderId="15" xfId="33" applyNumberFormat="1" applyFill="1" applyBorder="1">
      <alignment vertical="center"/>
      <protection/>
    </xf>
    <xf numFmtId="10" fontId="6" fillId="0" borderId="15" xfId="33" applyNumberFormat="1" applyBorder="1">
      <alignment vertical="center"/>
      <protection/>
    </xf>
    <xf numFmtId="0" fontId="6" fillId="0" borderId="16" xfId="33" applyBorder="1">
      <alignment vertical="center"/>
      <protection/>
    </xf>
    <xf numFmtId="0" fontId="6" fillId="0" borderId="17" xfId="33" applyBorder="1">
      <alignment vertical="center"/>
      <protection/>
    </xf>
    <xf numFmtId="3" fontId="6" fillId="0" borderId="0" xfId="33" applyNumberFormat="1" applyFont="1">
      <alignment vertical="center"/>
      <protection/>
    </xf>
    <xf numFmtId="0" fontId="6" fillId="0" borderId="17" xfId="33" applyFont="1" applyBorder="1">
      <alignment vertical="center"/>
      <protection/>
    </xf>
    <xf numFmtId="3" fontId="6" fillId="0" borderId="18" xfId="33" applyNumberFormat="1" applyBorder="1">
      <alignment vertical="center"/>
      <protection/>
    </xf>
    <xf numFmtId="3" fontId="6" fillId="33" borderId="18" xfId="33" applyNumberFormat="1" applyFill="1" applyBorder="1">
      <alignment vertical="center"/>
      <protection/>
    </xf>
    <xf numFmtId="10" fontId="6" fillId="0" borderId="18" xfId="33" applyNumberFormat="1" applyBorder="1">
      <alignment vertical="center"/>
      <protection/>
    </xf>
    <xf numFmtId="0" fontId="6" fillId="0" borderId="19" xfId="33" applyBorder="1">
      <alignment vertical="center"/>
      <protection/>
    </xf>
    <xf numFmtId="0" fontId="6" fillId="0" borderId="20" xfId="33" applyBorder="1">
      <alignment vertical="center"/>
      <protection/>
    </xf>
    <xf numFmtId="0" fontId="6" fillId="0" borderId="21" xfId="33" applyBorder="1">
      <alignment vertical="center"/>
      <protection/>
    </xf>
    <xf numFmtId="3" fontId="6" fillId="0" borderId="22" xfId="33" applyNumberFormat="1" applyBorder="1">
      <alignment vertical="center"/>
      <protection/>
    </xf>
    <xf numFmtId="10" fontId="6" fillId="0" borderId="22" xfId="33" applyNumberFormat="1" applyBorder="1">
      <alignment vertical="center"/>
      <protection/>
    </xf>
    <xf numFmtId="0" fontId="6" fillId="0" borderId="23" xfId="33" applyBorder="1">
      <alignment vertical="center"/>
      <protection/>
    </xf>
    <xf numFmtId="0" fontId="6" fillId="0" borderId="24" xfId="33" applyBorder="1">
      <alignment vertical="center"/>
      <protection/>
    </xf>
    <xf numFmtId="4" fontId="7" fillId="0" borderId="0" xfId="0" applyNumberFormat="1" applyFont="1" applyAlignment="1">
      <alignment vertical="center"/>
    </xf>
    <xf numFmtId="0" fontId="6" fillId="0" borderId="25" xfId="33" applyFont="1" applyFill="1" applyBorder="1">
      <alignment vertical="center"/>
      <protection/>
    </xf>
    <xf numFmtId="3" fontId="6" fillId="0" borderId="0" xfId="33" applyNumberFormat="1" applyBorder="1">
      <alignment vertical="center"/>
      <protection/>
    </xf>
    <xf numFmtId="0" fontId="6" fillId="0" borderId="0" xfId="33" applyBorder="1">
      <alignment vertical="center"/>
      <protection/>
    </xf>
    <xf numFmtId="0" fontId="6" fillId="0" borderId="0" xfId="33" applyFont="1">
      <alignment vertical="center"/>
      <protection/>
    </xf>
    <xf numFmtId="3" fontId="6" fillId="0" borderId="0" xfId="33" applyNumberFormat="1" applyFill="1" applyBorder="1">
      <alignment vertical="center"/>
      <protection/>
    </xf>
    <xf numFmtId="0" fontId="6" fillId="0" borderId="0" xfId="33" applyFill="1" applyBorder="1">
      <alignment vertical="center"/>
      <protection/>
    </xf>
    <xf numFmtId="0" fontId="8" fillId="0" borderId="0" xfId="0" applyFont="1" applyAlignment="1">
      <alignment horizontal="center" vertical="center"/>
    </xf>
    <xf numFmtId="0" fontId="6" fillId="0" borderId="0" xfId="33" applyFont="1" applyFill="1" applyBorder="1">
      <alignment vertical="center"/>
      <protection/>
    </xf>
    <xf numFmtId="3" fontId="6" fillId="0" borderId="11" xfId="33" applyNumberFormat="1" applyBorder="1">
      <alignment vertical="center"/>
      <protection/>
    </xf>
    <xf numFmtId="0" fontId="6" fillId="0" borderId="15" xfId="33" applyBorder="1">
      <alignment vertical="center"/>
      <protection/>
    </xf>
    <xf numFmtId="3" fontId="6" fillId="0" borderId="16" xfId="33" applyNumberFormat="1" applyBorder="1">
      <alignment vertical="center"/>
      <protection/>
    </xf>
    <xf numFmtId="3" fontId="6" fillId="0" borderId="26" xfId="33" applyNumberFormat="1" applyBorder="1">
      <alignment vertical="center"/>
      <protection/>
    </xf>
    <xf numFmtId="0" fontId="6" fillId="0" borderId="26" xfId="33" applyBorder="1">
      <alignment vertical="center"/>
      <protection/>
    </xf>
    <xf numFmtId="0" fontId="6" fillId="0" borderId="14" xfId="33" applyFont="1" applyBorder="1">
      <alignment vertical="center"/>
      <protection/>
    </xf>
    <xf numFmtId="0" fontId="6" fillId="0" borderId="27" xfId="33" applyFont="1" applyBorder="1">
      <alignment vertical="center"/>
      <protection/>
    </xf>
    <xf numFmtId="0" fontId="6" fillId="0" borderId="18" xfId="33" applyBorder="1">
      <alignment vertical="center"/>
      <protection/>
    </xf>
    <xf numFmtId="3" fontId="6" fillId="0" borderId="19" xfId="33" applyNumberFormat="1" applyBorder="1">
      <alignment vertical="center"/>
      <protection/>
    </xf>
    <xf numFmtId="0" fontId="6" fillId="0" borderId="28" xfId="33" applyBorder="1">
      <alignment vertical="center"/>
      <protection/>
    </xf>
    <xf numFmtId="0" fontId="6" fillId="0" borderId="29" xfId="33" applyFont="1" applyBorder="1">
      <alignment vertical="center"/>
      <protection/>
    </xf>
    <xf numFmtId="0" fontId="6" fillId="0" borderId="30" xfId="33" applyBorder="1">
      <alignment vertical="center"/>
      <protection/>
    </xf>
    <xf numFmtId="3" fontId="6" fillId="0" borderId="30" xfId="33" applyNumberFormat="1" applyBorder="1">
      <alignment vertical="center"/>
      <protection/>
    </xf>
    <xf numFmtId="0" fontId="6" fillId="0" borderId="31" xfId="33" applyBorder="1">
      <alignment vertical="center"/>
      <protection/>
    </xf>
    <xf numFmtId="0" fontId="6" fillId="0" borderId="32" xfId="33" applyBorder="1">
      <alignment vertical="center"/>
      <protection/>
    </xf>
    <xf numFmtId="3" fontId="6" fillId="0" borderId="32" xfId="33" applyNumberFormat="1" applyBorder="1">
      <alignment vertical="center"/>
      <protection/>
    </xf>
    <xf numFmtId="0" fontId="6" fillId="0" borderId="33" xfId="33" applyBorder="1">
      <alignment vertical="center"/>
      <protection/>
    </xf>
    <xf numFmtId="0" fontId="6" fillId="0" borderId="34" xfId="33" applyBorder="1">
      <alignment vertical="center"/>
      <protection/>
    </xf>
    <xf numFmtId="0" fontId="6" fillId="0" borderId="14" xfId="33" applyFill="1" applyBorder="1">
      <alignment vertical="center"/>
      <protection/>
    </xf>
    <xf numFmtId="3" fontId="6" fillId="0" borderId="35" xfId="33" applyNumberFormat="1" applyBorder="1">
      <alignment vertical="center"/>
      <protection/>
    </xf>
    <xf numFmtId="0" fontId="6" fillId="0" borderId="12" xfId="33" applyBorder="1">
      <alignment vertical="center"/>
      <protection/>
    </xf>
    <xf numFmtId="0" fontId="6" fillId="0" borderId="36" xfId="33" applyBorder="1">
      <alignment vertical="center"/>
      <protection/>
    </xf>
    <xf numFmtId="3" fontId="6" fillId="0" borderId="14" xfId="33" applyNumberFormat="1" applyBorder="1">
      <alignment vertical="center"/>
      <protection/>
    </xf>
    <xf numFmtId="0" fontId="6" fillId="0" borderId="32" xfId="33" applyFont="1" applyBorder="1">
      <alignment vertical="center"/>
      <protection/>
    </xf>
    <xf numFmtId="0" fontId="6" fillId="0" borderId="37" xfId="33" applyBorder="1">
      <alignment vertical="center"/>
      <protection/>
    </xf>
    <xf numFmtId="0" fontId="6" fillId="0" borderId="15" xfId="33" applyFont="1" applyBorder="1">
      <alignment vertical="center"/>
      <protection/>
    </xf>
    <xf numFmtId="3" fontId="6" fillId="0" borderId="27" xfId="33" applyNumberFormat="1" applyFont="1" applyBorder="1">
      <alignment vertical="center"/>
      <protection/>
    </xf>
    <xf numFmtId="0" fontId="6" fillId="0" borderId="18" xfId="33" applyFont="1" applyBorder="1">
      <alignment vertical="center"/>
      <protection/>
    </xf>
    <xf numFmtId="0" fontId="6" fillId="0" borderId="38" xfId="33" applyBorder="1">
      <alignment vertical="center"/>
      <protection/>
    </xf>
    <xf numFmtId="3" fontId="6" fillId="0" borderId="22" xfId="33" applyNumberFormat="1" applyFont="1" applyBorder="1">
      <alignment vertical="center"/>
      <protection/>
    </xf>
    <xf numFmtId="0" fontId="6" fillId="0" borderId="22" xfId="33" applyFont="1" applyBorder="1">
      <alignment vertical="center"/>
      <protection/>
    </xf>
    <xf numFmtId="0" fontId="6" fillId="0" borderId="22" xfId="33" applyBorder="1">
      <alignment vertical="center"/>
      <protection/>
    </xf>
    <xf numFmtId="0" fontId="6" fillId="0" borderId="39" xfId="33" applyBorder="1">
      <alignment vertical="center"/>
      <protection/>
    </xf>
    <xf numFmtId="0" fontId="6" fillId="0" borderId="13" xfId="33" applyFont="1" applyBorder="1">
      <alignment vertical="center"/>
      <protection/>
    </xf>
    <xf numFmtId="0" fontId="6" fillId="0" borderId="0" xfId="33" applyFont="1" applyBorder="1">
      <alignment vertical="center"/>
      <protection/>
    </xf>
    <xf numFmtId="0" fontId="6" fillId="0" borderId="20" xfId="33" applyFont="1" applyBorder="1">
      <alignment vertical="center"/>
      <protection/>
    </xf>
    <xf numFmtId="0" fontId="2" fillId="0" borderId="0" xfId="47">
      <alignment vertical="center"/>
    </xf>
    <xf numFmtId="3" fontId="6" fillId="0" borderId="14" xfId="33" applyNumberFormat="1" applyFont="1" applyBorder="1">
      <alignment vertical="center"/>
      <protection/>
    </xf>
    <xf numFmtId="3" fontId="6" fillId="0" borderId="15" xfId="33" applyNumberFormat="1" applyFont="1" applyBorder="1">
      <alignment vertical="center"/>
      <protection/>
    </xf>
    <xf numFmtId="0" fontId="6" fillId="0" borderId="21" xfId="33" applyFont="1" applyBorder="1">
      <alignment vertical="center"/>
      <protection/>
    </xf>
    <xf numFmtId="0" fontId="6" fillId="0" borderId="15" xfId="33" applyFont="1" applyBorder="1" quotePrefix="1">
      <alignment vertical="center"/>
      <protection/>
    </xf>
    <xf numFmtId="0" fontId="6" fillId="0" borderId="18" xfId="33" applyFont="1" applyBorder="1" quotePrefix="1">
      <alignment vertical="center"/>
      <protection/>
    </xf>
    <xf numFmtId="0" fontId="6" fillId="0" borderId="0" xfId="33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32" xfId="33" applyFill="1" applyBorder="1">
      <alignment vertical="center"/>
      <protection/>
    </xf>
    <xf numFmtId="0" fontId="6" fillId="0" borderId="40" xfId="33" applyBorder="1">
      <alignment vertical="center"/>
      <protection/>
    </xf>
    <xf numFmtId="0" fontId="6" fillId="0" borderId="41" xfId="33" applyFont="1" applyBorder="1">
      <alignment vertical="center"/>
      <protection/>
    </xf>
    <xf numFmtId="0" fontId="6" fillId="0" borderId="42" xfId="33" applyFill="1" applyBorder="1">
      <alignment vertical="center"/>
      <protection/>
    </xf>
    <xf numFmtId="0" fontId="6" fillId="0" borderId="43" xfId="33" applyBorder="1">
      <alignment vertical="center"/>
      <protection/>
    </xf>
    <xf numFmtId="0" fontId="6" fillId="0" borderId="15" xfId="33" applyFill="1" applyBorder="1">
      <alignment vertical="center"/>
      <protection/>
    </xf>
    <xf numFmtId="0" fontId="6" fillId="0" borderId="15" xfId="33" applyFont="1" applyFill="1" applyBorder="1">
      <alignment vertical="center"/>
      <protection/>
    </xf>
    <xf numFmtId="0" fontId="6" fillId="0" borderId="44" xfId="33" applyFill="1" applyBorder="1">
      <alignment vertical="center"/>
      <protection/>
    </xf>
    <xf numFmtId="0" fontId="3" fillId="0" borderId="10" xfId="33" applyFont="1" applyBorder="1">
      <alignment vertical="center"/>
      <protection/>
    </xf>
    <xf numFmtId="3" fontId="10" fillId="0" borderId="14" xfId="33" applyNumberFormat="1" applyFont="1" applyBorder="1">
      <alignment vertical="center"/>
      <protection/>
    </xf>
    <xf numFmtId="3" fontId="6" fillId="0" borderId="13" xfId="33" applyNumberFormat="1" applyBorder="1">
      <alignment vertical="center"/>
      <protection/>
    </xf>
    <xf numFmtId="0" fontId="6" fillId="0" borderId="14" xfId="33" applyFont="1" applyFill="1" applyBorder="1">
      <alignment vertical="center"/>
      <protection/>
    </xf>
    <xf numFmtId="3" fontId="6" fillId="0" borderId="17" xfId="33" applyNumberFormat="1" applyBorder="1">
      <alignment vertical="center"/>
      <protection/>
    </xf>
    <xf numFmtId="0" fontId="6" fillId="0" borderId="21" xfId="33" applyFont="1" applyFill="1" applyBorder="1">
      <alignment vertical="center"/>
      <protection/>
    </xf>
    <xf numFmtId="0" fontId="3" fillId="0" borderId="10" xfId="33" applyFont="1" applyFill="1" applyBorder="1">
      <alignment vertical="center"/>
      <protection/>
    </xf>
    <xf numFmtId="3" fontId="6" fillId="0" borderId="11" xfId="33" applyNumberFormat="1" applyFill="1" applyBorder="1">
      <alignment vertical="center"/>
      <protection/>
    </xf>
    <xf numFmtId="3" fontId="6" fillId="0" borderId="22" xfId="33" applyNumberFormat="1" applyFill="1" applyBorder="1">
      <alignment vertical="center"/>
      <protection/>
    </xf>
    <xf numFmtId="0" fontId="6" fillId="0" borderId="24" xfId="33" applyFont="1" applyBorder="1">
      <alignment vertical="center"/>
      <protection/>
    </xf>
    <xf numFmtId="3" fontId="6" fillId="34" borderId="16" xfId="33" applyNumberFormat="1" applyFill="1" applyBorder="1">
      <alignment vertical="center"/>
      <protection/>
    </xf>
    <xf numFmtId="0" fontId="6" fillId="0" borderId="27" xfId="33" applyFill="1" applyBorder="1">
      <alignment vertical="center"/>
      <protection/>
    </xf>
    <xf numFmtId="0" fontId="6" fillId="0" borderId="45" xfId="33" applyBorder="1">
      <alignment vertical="center"/>
      <protection/>
    </xf>
    <xf numFmtId="0" fontId="6" fillId="0" borderId="35" xfId="33" applyBorder="1">
      <alignment vertical="center"/>
      <protection/>
    </xf>
    <xf numFmtId="0" fontId="6" fillId="0" borderId="29" xfId="33" applyBorder="1">
      <alignment vertical="center"/>
      <protection/>
    </xf>
    <xf numFmtId="3" fontId="47" fillId="0" borderId="46" xfId="33" applyNumberFormat="1" applyFont="1" applyBorder="1">
      <alignment vertical="center"/>
      <protection/>
    </xf>
    <xf numFmtId="0" fontId="3" fillId="12" borderId="10" xfId="33" applyFont="1" applyFill="1" applyBorder="1">
      <alignment vertical="center"/>
      <protection/>
    </xf>
    <xf numFmtId="3" fontId="6" fillId="12" borderId="11" xfId="33" applyNumberFormat="1" applyFill="1" applyBorder="1">
      <alignment vertical="center"/>
      <protection/>
    </xf>
    <xf numFmtId="0" fontId="6" fillId="12" borderId="11" xfId="33" applyFill="1" applyBorder="1">
      <alignment vertical="center"/>
      <protection/>
    </xf>
    <xf numFmtId="0" fontId="6" fillId="12" borderId="13" xfId="33" applyFill="1" applyBorder="1">
      <alignment vertical="center"/>
      <protection/>
    </xf>
    <xf numFmtId="3" fontId="6" fillId="35" borderId="22" xfId="33" applyNumberFormat="1" applyFont="1" applyFill="1" applyBorder="1">
      <alignment vertical="center"/>
      <protection/>
    </xf>
    <xf numFmtId="0" fontId="6" fillId="0" borderId="47" xfId="33" applyBorder="1">
      <alignment vertical="center"/>
      <protection/>
    </xf>
    <xf numFmtId="0" fontId="3" fillId="0" borderId="15" xfId="33" applyFont="1" applyBorder="1">
      <alignment vertical="center"/>
      <protection/>
    </xf>
    <xf numFmtId="0" fontId="48" fillId="35" borderId="32" xfId="33" applyFont="1" applyFill="1" applyBorder="1">
      <alignment vertical="center"/>
      <protection/>
    </xf>
    <xf numFmtId="0" fontId="48" fillId="35" borderId="15" xfId="33" applyFont="1" applyFill="1" applyBorder="1">
      <alignment vertical="center"/>
      <protection/>
    </xf>
    <xf numFmtId="3" fontId="48" fillId="35" borderId="18" xfId="33" applyNumberFormat="1" applyFont="1" applyFill="1" applyBorder="1">
      <alignment vertical="center"/>
      <protection/>
    </xf>
    <xf numFmtId="0" fontId="48" fillId="35" borderId="30" xfId="33" applyFont="1" applyFill="1" applyBorder="1">
      <alignment vertical="center"/>
      <protection/>
    </xf>
    <xf numFmtId="0" fontId="48" fillId="35" borderId="23" xfId="33" applyFont="1" applyFill="1" applyBorder="1">
      <alignment vertical="center"/>
      <protection/>
    </xf>
    <xf numFmtId="3" fontId="48" fillId="35" borderId="48" xfId="33" applyNumberFormat="1" applyFont="1" applyFill="1" applyBorder="1">
      <alignment vertical="center"/>
      <protection/>
    </xf>
    <xf numFmtId="3" fontId="47" fillId="36" borderId="48" xfId="33" applyNumberFormat="1" applyFont="1" applyFill="1" applyBorder="1">
      <alignment vertical="center"/>
      <protection/>
    </xf>
    <xf numFmtId="3" fontId="6" fillId="37" borderId="17" xfId="33" applyNumberFormat="1" applyFill="1" applyBorder="1">
      <alignment vertical="center"/>
      <protection/>
    </xf>
    <xf numFmtId="3" fontId="6" fillId="37" borderId="24" xfId="33" applyNumberFormat="1" applyFill="1" applyBorder="1">
      <alignment vertical="center"/>
      <protection/>
    </xf>
    <xf numFmtId="3" fontId="6" fillId="37" borderId="0" xfId="33" applyNumberFormat="1" applyFill="1" applyBorder="1">
      <alignment vertical="center"/>
      <protection/>
    </xf>
    <xf numFmtId="0" fontId="6" fillId="37" borderId="16" xfId="33" applyFill="1" applyBorder="1">
      <alignment vertical="center"/>
      <protection/>
    </xf>
    <xf numFmtId="3" fontId="6" fillId="37" borderId="15" xfId="33" applyNumberFormat="1" applyFill="1" applyBorder="1">
      <alignment vertical="center"/>
      <protection/>
    </xf>
    <xf numFmtId="3" fontId="6" fillId="37" borderId="18" xfId="33" applyNumberFormat="1" applyFill="1" applyBorder="1">
      <alignment vertical="center"/>
      <protection/>
    </xf>
    <xf numFmtId="3" fontId="6" fillId="37" borderId="30" xfId="33" applyNumberFormat="1" applyFill="1" applyBorder="1">
      <alignment vertical="center"/>
      <protection/>
    </xf>
    <xf numFmtId="0" fontId="6" fillId="37" borderId="15" xfId="33" applyFill="1" applyBorder="1">
      <alignment vertical="center"/>
      <protection/>
    </xf>
    <xf numFmtId="0" fontId="6" fillId="37" borderId="18" xfId="33" applyFill="1" applyBorder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一般_銀行貸款" xfId="33"/>
    <cellStyle name="无色" xfId="34"/>
    <cellStyle name="好" xfId="35"/>
    <cellStyle name="Percent" xfId="36"/>
    <cellStyle name="注释" xfId="37"/>
    <cellStyle name="差" xfId="38"/>
    <cellStyle name="Comma" xfId="39"/>
    <cellStyle name="Comma [0]" xfId="40"/>
    <cellStyle name="强调文字颜色 1" xfId="41"/>
    <cellStyle name="强调文字颜色 2" xfId="42"/>
    <cellStyle name="强调文字颜色 3" xfId="43"/>
    <cellStyle name="强调文字颜色 4" xfId="44"/>
    <cellStyle name="强调文字颜色 5" xfId="45"/>
    <cellStyle name="强调文字颜色 6" xfId="46"/>
    <cellStyle name="Hyperlink" xfId="47"/>
    <cellStyle name="输入" xfId="48"/>
    <cellStyle name="输出" xfId="49"/>
    <cellStyle name="警告文本" xfId="50"/>
    <cellStyle name="标题" xfId="51"/>
    <cellStyle name="标题 1" xfId="52"/>
    <cellStyle name="标题 2" xfId="53"/>
    <cellStyle name="标题 3" xfId="54"/>
    <cellStyle name="标题 4" xfId="55"/>
    <cellStyle name="检查单元格" xfId="56"/>
    <cellStyle name="汇总" xfId="57"/>
    <cellStyle name="计算" xfId="58"/>
    <cellStyle name="Followed Hyperlink" xfId="59"/>
    <cellStyle name="说明文本" xfId="60"/>
    <cellStyle name="Currency" xfId="61"/>
    <cellStyle name="Currency [0]" xfId="62"/>
    <cellStyle name="链接单元格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5757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M80"/>
  <sheetViews>
    <sheetView tabSelected="1" workbookViewId="0" topLeftCell="A16">
      <selection activeCell="M46" sqref="M46"/>
    </sheetView>
  </sheetViews>
  <sheetFormatPr defaultColWidth="9.00390625" defaultRowHeight="13.5"/>
  <cols>
    <col min="1" max="1" width="21.625" style="6" customWidth="1"/>
    <col min="2" max="3" width="12.625" style="6" customWidth="1"/>
    <col min="4" max="4" width="11.625" style="6" customWidth="1"/>
    <col min="5" max="5" width="12.125" style="6" customWidth="1"/>
    <col min="6" max="6" width="10.50390625" style="6" bestFit="1" customWidth="1"/>
    <col min="7" max="7" width="9.50390625" style="6" bestFit="1" customWidth="1"/>
    <col min="8" max="8" width="15.875" style="6" customWidth="1"/>
    <col min="9" max="9" width="16.125" style="6" customWidth="1"/>
    <col min="10" max="10" width="9.875" style="6" customWidth="1"/>
    <col min="11" max="11" width="15.875" style="6" customWidth="1"/>
    <col min="12" max="12" width="12.125" style="6" customWidth="1"/>
    <col min="13" max="13" width="10.50390625" style="6" bestFit="1" customWidth="1"/>
    <col min="14" max="14" width="9.00390625" style="6" customWidth="1"/>
    <col min="15" max="15" width="11.625" style="6" customWidth="1"/>
    <col min="16" max="16384" width="9.00390625" style="6" customWidth="1"/>
  </cols>
  <sheetData>
    <row r="1" spans="1:11" ht="16.5">
      <c r="A1" s="87" t="s">
        <v>85</v>
      </c>
      <c r="B1" s="2" t="s">
        <v>0</v>
      </c>
      <c r="C1" s="2" t="s">
        <v>1</v>
      </c>
      <c r="D1" s="2" t="s">
        <v>2</v>
      </c>
      <c r="E1" s="2" t="s">
        <v>55</v>
      </c>
      <c r="F1" s="2" t="s">
        <v>3</v>
      </c>
      <c r="G1" s="3" t="s">
        <v>4</v>
      </c>
      <c r="H1" s="4" t="s">
        <v>65</v>
      </c>
      <c r="I1" s="5" t="s">
        <v>56</v>
      </c>
      <c r="K1" s="7"/>
    </row>
    <row r="2" spans="1:11" ht="16.5">
      <c r="A2" s="8" t="s">
        <v>5</v>
      </c>
      <c r="B2" s="9"/>
      <c r="C2" s="9"/>
      <c r="D2" s="10"/>
      <c r="E2" s="11"/>
      <c r="F2" s="9"/>
      <c r="G2" s="9"/>
      <c r="H2" s="120">
        <v>2279</v>
      </c>
      <c r="I2" s="13" t="s">
        <v>6</v>
      </c>
      <c r="J2" s="7"/>
      <c r="K2" s="14"/>
    </row>
    <row r="3" spans="1:11" ht="16.5">
      <c r="A3" s="8"/>
      <c r="B3" s="9"/>
      <c r="C3" s="9"/>
      <c r="D3" s="10"/>
      <c r="E3" s="11"/>
      <c r="F3" s="9"/>
      <c r="H3" s="12"/>
      <c r="I3" s="13"/>
      <c r="J3" s="7"/>
      <c r="K3" s="7"/>
    </row>
    <row r="4" spans="1:11" ht="16.5">
      <c r="A4" s="8" t="s">
        <v>7</v>
      </c>
      <c r="B4" s="9">
        <f>1650000+970000+990000+800000</f>
        <v>4410000</v>
      </c>
      <c r="C4" s="9">
        <f>1168970+717300+740372+608179</f>
        <v>3234821</v>
      </c>
      <c r="D4" s="10">
        <f>8336+5061+4049+5064</f>
        <v>22510</v>
      </c>
      <c r="E4" s="11">
        <v>0.0146</v>
      </c>
      <c r="F4" s="9"/>
      <c r="G4" s="9"/>
      <c r="H4" s="12"/>
      <c r="I4" s="15"/>
      <c r="J4" s="7"/>
      <c r="K4" s="7"/>
    </row>
    <row r="5" spans="1:11" ht="16.5">
      <c r="A5" s="60" t="s">
        <v>52</v>
      </c>
      <c r="B5" s="16"/>
      <c r="C5" s="16"/>
      <c r="D5" s="17">
        <v>0</v>
      </c>
      <c r="E5" s="18"/>
      <c r="F5" s="9"/>
      <c r="G5" s="73"/>
      <c r="H5" s="19"/>
      <c r="I5" s="20"/>
      <c r="J5" s="7"/>
      <c r="K5" s="7"/>
    </row>
    <row r="6" spans="1:11" ht="15">
      <c r="A6" s="60" t="s">
        <v>52</v>
      </c>
      <c r="B6" s="16">
        <v>370000</v>
      </c>
      <c r="C6" s="16">
        <v>322501</v>
      </c>
      <c r="D6" s="17">
        <v>3440</v>
      </c>
      <c r="E6" s="18">
        <v>0.019</v>
      </c>
      <c r="F6" s="9"/>
      <c r="G6" s="73"/>
      <c r="H6" s="19"/>
      <c r="I6" s="20"/>
      <c r="J6" s="7"/>
      <c r="K6" s="7"/>
    </row>
    <row r="7" spans="1:11" ht="15">
      <c r="A7" s="84" t="s">
        <v>8</v>
      </c>
      <c r="B7" s="16"/>
      <c r="C7" s="16"/>
      <c r="D7" s="17"/>
      <c r="E7" s="9"/>
      <c r="F7" s="9"/>
      <c r="G7" s="9"/>
      <c r="H7" s="19"/>
      <c r="I7" s="20"/>
      <c r="J7" s="7"/>
      <c r="K7" s="7"/>
    </row>
    <row r="8" spans="1:11" ht="15">
      <c r="A8" s="85" t="s">
        <v>66</v>
      </c>
      <c r="B8" s="16"/>
      <c r="C8" s="16"/>
      <c r="D8" s="17"/>
      <c r="E8" s="9"/>
      <c r="F8" s="9"/>
      <c r="G8" s="16"/>
      <c r="H8" s="19"/>
      <c r="I8" s="20"/>
      <c r="J8" s="7"/>
      <c r="K8" s="7"/>
    </row>
    <row r="9" spans="1:11" ht="15.75" thickBot="1">
      <c r="A9" s="21" t="s">
        <v>9</v>
      </c>
      <c r="B9" s="22">
        <v>0</v>
      </c>
      <c r="C9" s="22"/>
      <c r="D9" s="22">
        <v>0</v>
      </c>
      <c r="E9" s="23"/>
      <c r="F9" s="22"/>
      <c r="G9" s="22"/>
      <c r="H9" s="24"/>
      <c r="I9" s="25"/>
      <c r="J9" s="7"/>
      <c r="K9" s="7"/>
    </row>
    <row r="10" spans="1:12" ht="15">
      <c r="A10" s="82" t="s">
        <v>10</v>
      </c>
      <c r="B10" s="28">
        <f>SUM(B2:B9)</f>
        <v>4780000</v>
      </c>
      <c r="C10" s="28">
        <f>SUM(C2:C9)</f>
        <v>3557322</v>
      </c>
      <c r="D10" s="119">
        <f>SUM(D2:D9)</f>
        <v>25950</v>
      </c>
      <c r="E10" s="28"/>
      <c r="F10" s="28">
        <f>SUM(F2:F9)</f>
        <v>0</v>
      </c>
      <c r="G10" s="28"/>
      <c r="H10" s="29"/>
      <c r="I10" s="83"/>
      <c r="J10" s="7"/>
      <c r="K10" s="7"/>
      <c r="L10" s="26"/>
    </row>
    <row r="11" spans="1:12" ht="15.75" thickBot="1">
      <c r="A11" s="86"/>
      <c r="B11" s="28"/>
      <c r="C11" s="28"/>
      <c r="D11" s="28"/>
      <c r="E11" s="28"/>
      <c r="F11" s="28"/>
      <c r="G11" s="28"/>
      <c r="H11" s="29"/>
      <c r="I11" s="29"/>
      <c r="J11" s="7"/>
      <c r="K11" s="7"/>
      <c r="L11" s="26"/>
    </row>
    <row r="12" spans="1:13" ht="15">
      <c r="A12" s="93" t="s">
        <v>87</v>
      </c>
      <c r="B12" s="2"/>
      <c r="C12" s="2"/>
      <c r="D12" s="2"/>
      <c r="E12" s="2"/>
      <c r="F12" s="94" t="s">
        <v>61</v>
      </c>
      <c r="G12" s="35" t="s">
        <v>75</v>
      </c>
      <c r="H12" s="94"/>
      <c r="I12" s="89"/>
      <c r="K12" s="7"/>
      <c r="L12" s="26"/>
      <c r="M12" s="7"/>
    </row>
    <row r="13" spans="1:13" ht="15.75" thickBot="1">
      <c r="A13" s="92" t="s">
        <v>47</v>
      </c>
      <c r="B13" s="66"/>
      <c r="C13" s="66"/>
      <c r="D13" s="66"/>
      <c r="E13" s="66"/>
      <c r="F13" s="95" t="s">
        <v>62</v>
      </c>
      <c r="G13" s="107">
        <v>0</v>
      </c>
      <c r="H13" s="66"/>
      <c r="I13" s="96"/>
      <c r="K13" s="7"/>
      <c r="L13" s="26"/>
      <c r="M13" s="7"/>
    </row>
    <row r="14" spans="1:13" ht="15">
      <c r="A14" s="27"/>
      <c r="B14" s="14"/>
      <c r="C14" s="7"/>
      <c r="E14" s="7"/>
      <c r="F14" s="7"/>
      <c r="G14" s="28"/>
      <c r="I14" s="30"/>
      <c r="K14" s="7"/>
      <c r="L14" s="26"/>
      <c r="M14" s="7"/>
    </row>
    <row r="15" spans="1:13" ht="15">
      <c r="A15" s="32"/>
      <c r="G15" s="28"/>
      <c r="J15" s="31"/>
      <c r="K15" s="7"/>
      <c r="L15" s="7"/>
      <c r="M15" s="7"/>
    </row>
    <row r="16" spans="2:13" ht="17.25" customHeight="1" thickBot="1">
      <c r="B16" s="7"/>
      <c r="D16" s="7"/>
      <c r="E16" s="7"/>
      <c r="F16" s="7"/>
      <c r="G16" s="7"/>
      <c r="L16" s="33"/>
      <c r="M16" s="7"/>
    </row>
    <row r="17" spans="1:13" ht="15">
      <c r="A17" s="87" t="s">
        <v>96</v>
      </c>
      <c r="B17" s="35"/>
      <c r="C17" s="2"/>
      <c r="D17" s="35"/>
      <c r="E17" s="35"/>
      <c r="F17" s="35"/>
      <c r="G17" s="35"/>
      <c r="H17" s="89"/>
      <c r="J17" s="1" t="s">
        <v>88</v>
      </c>
      <c r="K17" s="2" t="s">
        <v>32</v>
      </c>
      <c r="L17" s="68" t="s">
        <v>33</v>
      </c>
      <c r="M17" s="7"/>
    </row>
    <row r="18" spans="1:13" ht="15">
      <c r="A18" s="90" t="s">
        <v>72</v>
      </c>
      <c r="B18" s="9"/>
      <c r="C18" s="36"/>
      <c r="D18" s="9"/>
      <c r="E18" s="9"/>
      <c r="F18" s="9"/>
      <c r="G18" s="9"/>
      <c r="H18" s="91">
        <v>10</v>
      </c>
      <c r="J18" s="8" t="s">
        <v>34</v>
      </c>
      <c r="K18" s="36" t="s">
        <v>35</v>
      </c>
      <c r="L18" s="13" t="s">
        <v>36</v>
      </c>
      <c r="M18" s="7"/>
    </row>
    <row r="19" spans="1:13" ht="15">
      <c r="A19" s="90" t="s">
        <v>71</v>
      </c>
      <c r="B19" s="9"/>
      <c r="C19" s="36"/>
      <c r="D19" s="9"/>
      <c r="E19" s="9"/>
      <c r="F19" s="9"/>
      <c r="G19" s="9"/>
      <c r="H19" s="91">
        <v>68461</v>
      </c>
      <c r="J19" s="40" t="s">
        <v>50</v>
      </c>
      <c r="K19" s="36" t="s">
        <v>37</v>
      </c>
      <c r="L19" s="13" t="s">
        <v>38</v>
      </c>
      <c r="M19" s="7"/>
    </row>
    <row r="20" spans="1:13" ht="15">
      <c r="A20" s="90" t="s">
        <v>11</v>
      </c>
      <c r="B20" s="9"/>
      <c r="C20" s="36"/>
      <c r="D20" s="9"/>
      <c r="E20" s="9"/>
      <c r="F20" s="9"/>
      <c r="G20" s="9"/>
      <c r="H20" s="91">
        <v>18000</v>
      </c>
      <c r="J20" s="40" t="s">
        <v>49</v>
      </c>
      <c r="K20" s="36" t="s">
        <v>39</v>
      </c>
      <c r="L20" s="13" t="s">
        <v>40</v>
      </c>
      <c r="M20" s="7"/>
    </row>
    <row r="21" spans="1:13" ht="15">
      <c r="A21" s="90" t="s">
        <v>70</v>
      </c>
      <c r="B21" s="9"/>
      <c r="C21" s="36"/>
      <c r="D21" s="9"/>
      <c r="E21" s="9"/>
      <c r="F21" s="9"/>
      <c r="G21" s="9"/>
      <c r="H21" s="91">
        <v>34697</v>
      </c>
      <c r="J21" s="8" t="s">
        <v>41</v>
      </c>
      <c r="K21" s="36" t="s">
        <v>42</v>
      </c>
      <c r="L21" s="13" t="s">
        <v>40</v>
      </c>
      <c r="M21" s="7"/>
    </row>
    <row r="22" spans="1:13" ht="15">
      <c r="A22" s="90" t="s">
        <v>12</v>
      </c>
      <c r="B22" s="9"/>
      <c r="C22" s="36"/>
      <c r="D22" s="9"/>
      <c r="E22" s="9"/>
      <c r="F22" s="9"/>
      <c r="G22" s="9"/>
      <c r="H22" s="91">
        <v>17422</v>
      </c>
      <c r="J22" s="41" t="s">
        <v>48</v>
      </c>
      <c r="K22" s="42" t="s">
        <v>43</v>
      </c>
      <c r="L22" s="70" t="s">
        <v>44</v>
      </c>
      <c r="M22" s="7"/>
    </row>
    <row r="23" spans="1:13" ht="15.75" thickBot="1">
      <c r="A23" s="90" t="s">
        <v>64</v>
      </c>
      <c r="B23" s="9"/>
      <c r="C23" s="36"/>
      <c r="D23" s="9"/>
      <c r="E23" s="9"/>
      <c r="F23" s="9"/>
      <c r="G23" s="9"/>
      <c r="H23" s="117">
        <f>SUM(H2:H9)</f>
        <v>2279</v>
      </c>
      <c r="I23" s="6" t="s">
        <v>78</v>
      </c>
      <c r="J23" s="74" t="s">
        <v>51</v>
      </c>
      <c r="K23" s="66" t="s">
        <v>45</v>
      </c>
      <c r="L23" s="25" t="s">
        <v>46</v>
      </c>
      <c r="M23" s="7"/>
    </row>
    <row r="24" spans="1:13" ht="15">
      <c r="A24" s="53" t="s">
        <v>13</v>
      </c>
      <c r="B24" s="9"/>
      <c r="C24" s="36"/>
      <c r="D24" s="9"/>
      <c r="E24" s="9"/>
      <c r="F24" s="9"/>
      <c r="G24" s="9"/>
      <c r="H24" s="117">
        <f>SUM(G58:G69)</f>
        <v>2513</v>
      </c>
      <c r="I24" s="6" t="s">
        <v>79</v>
      </c>
      <c r="L24" s="33"/>
      <c r="M24" s="7"/>
    </row>
    <row r="25" spans="1:13" ht="15">
      <c r="A25" s="53" t="s">
        <v>14</v>
      </c>
      <c r="B25" s="9"/>
      <c r="C25" s="36"/>
      <c r="D25" s="9"/>
      <c r="E25" s="9"/>
      <c r="F25" s="9"/>
      <c r="G25" s="9"/>
      <c r="H25" s="117">
        <f>SUM(H57:H68)</f>
        <v>500</v>
      </c>
      <c r="I25" s="6" t="s">
        <v>80</v>
      </c>
      <c r="L25" s="33"/>
      <c r="M25" s="7"/>
    </row>
    <row r="26" spans="1:13" ht="15">
      <c r="A26" s="90" t="s">
        <v>53</v>
      </c>
      <c r="B26" s="9"/>
      <c r="C26" s="36"/>
      <c r="D26" s="9"/>
      <c r="E26" s="9"/>
      <c r="F26" s="9"/>
      <c r="G26" s="9"/>
      <c r="H26" s="91">
        <v>3726</v>
      </c>
      <c r="L26" s="33"/>
      <c r="M26" s="7"/>
    </row>
    <row r="27" spans="1:13" ht="15.75" customHeight="1">
      <c r="A27" s="90" t="s">
        <v>69</v>
      </c>
      <c r="B27" s="9"/>
      <c r="C27" s="36"/>
      <c r="D27" s="9"/>
      <c r="E27" s="9"/>
      <c r="F27" s="9"/>
      <c r="G27" s="9"/>
      <c r="H27" s="91">
        <v>1598</v>
      </c>
      <c r="L27" s="33"/>
      <c r="M27" s="7"/>
    </row>
    <row r="28" spans="1:13" ht="15.75" customHeight="1" thickBot="1">
      <c r="A28" s="92" t="s">
        <v>63</v>
      </c>
      <c r="B28" s="22"/>
      <c r="C28" s="66"/>
      <c r="D28" s="22"/>
      <c r="E28" s="22"/>
      <c r="F28" s="22"/>
      <c r="G28" s="22"/>
      <c r="H28" s="118">
        <f>SUM(H18:H27)</f>
        <v>149206</v>
      </c>
      <c r="L28" s="33"/>
      <c r="M28" s="7"/>
    </row>
    <row r="29" spans="1:13" ht="15.75" thickBot="1">
      <c r="A29" s="34"/>
      <c r="B29" s="7"/>
      <c r="D29" s="7"/>
      <c r="E29" s="7"/>
      <c r="F29" s="7"/>
      <c r="G29" s="7"/>
      <c r="H29" s="7"/>
      <c r="L29" s="33"/>
      <c r="M29" s="7"/>
    </row>
    <row r="30" spans="1:13" ht="15">
      <c r="A30" s="103" t="s">
        <v>77</v>
      </c>
      <c r="B30" s="104"/>
      <c r="C30" s="105"/>
      <c r="D30" s="104"/>
      <c r="E30" s="104"/>
      <c r="F30" s="104"/>
      <c r="G30" s="104"/>
      <c r="H30" s="104"/>
      <c r="I30" s="105"/>
      <c r="J30" s="106"/>
      <c r="L30" s="33"/>
      <c r="M30" s="7"/>
    </row>
    <row r="31" spans="1:13" ht="15">
      <c r="A31" s="53" t="s">
        <v>15</v>
      </c>
      <c r="B31" s="9"/>
      <c r="C31" s="36"/>
      <c r="D31" s="109" t="s">
        <v>16</v>
      </c>
      <c r="E31" s="9"/>
      <c r="F31" s="9"/>
      <c r="G31" s="9"/>
      <c r="H31" s="36"/>
      <c r="I31" s="109" t="s">
        <v>17</v>
      </c>
      <c r="J31" s="13"/>
      <c r="L31" s="7"/>
      <c r="M31" s="7"/>
    </row>
    <row r="32" spans="1:13" ht="15">
      <c r="A32" s="53" t="s">
        <v>76</v>
      </c>
      <c r="B32" s="9"/>
      <c r="C32" s="36"/>
      <c r="D32" s="121">
        <v>12000</v>
      </c>
      <c r="E32" s="37"/>
      <c r="F32" s="37"/>
      <c r="G32" s="9"/>
      <c r="H32" s="39"/>
      <c r="I32" s="39"/>
      <c r="J32" s="13"/>
      <c r="L32" s="7"/>
      <c r="M32" s="7"/>
    </row>
    <row r="33" spans="1:10" ht="15">
      <c r="A33" s="40" t="s">
        <v>94</v>
      </c>
      <c r="B33" s="36"/>
      <c r="C33" s="36"/>
      <c r="D33" s="121">
        <v>2000</v>
      </c>
      <c r="E33" s="37"/>
      <c r="F33" s="37"/>
      <c r="G33" s="9"/>
      <c r="H33" s="38"/>
      <c r="I33" s="39"/>
      <c r="J33" s="13"/>
    </row>
    <row r="34" spans="1:10" ht="15">
      <c r="A34" s="8" t="s">
        <v>95</v>
      </c>
      <c r="B34" s="36"/>
      <c r="C34" s="36"/>
      <c r="D34" s="121">
        <v>3000</v>
      </c>
      <c r="E34" s="37"/>
      <c r="F34" s="37"/>
      <c r="G34" s="9"/>
      <c r="H34" s="38"/>
      <c r="I34" s="39"/>
      <c r="J34" s="13"/>
    </row>
    <row r="35" spans="1:10" ht="15">
      <c r="A35" s="8" t="s">
        <v>18</v>
      </c>
      <c r="B35" s="36"/>
      <c r="C35" s="36"/>
      <c r="D35" s="121">
        <v>1141</v>
      </c>
      <c r="E35" s="12"/>
      <c r="F35" s="37"/>
      <c r="G35" s="9"/>
      <c r="H35" s="39"/>
      <c r="I35" s="39"/>
      <c r="J35" s="13"/>
    </row>
    <row r="36" spans="1:10" ht="15">
      <c r="A36" s="8" t="s">
        <v>19</v>
      </c>
      <c r="B36" s="36"/>
      <c r="C36" s="36"/>
      <c r="D36" s="121">
        <v>1500</v>
      </c>
      <c r="E36" s="12"/>
      <c r="F36" s="37"/>
      <c r="G36" s="9"/>
      <c r="H36" s="39"/>
      <c r="I36" s="39"/>
      <c r="J36" s="13"/>
    </row>
    <row r="37" spans="1:10" ht="15">
      <c r="A37" s="40" t="s">
        <v>54</v>
      </c>
      <c r="B37" s="36"/>
      <c r="C37" s="36"/>
      <c r="D37" s="121">
        <v>18000</v>
      </c>
      <c r="E37" s="12"/>
      <c r="F37" s="37"/>
      <c r="G37" s="9"/>
      <c r="H37" s="39"/>
      <c r="I37" s="39"/>
      <c r="J37" s="13"/>
    </row>
    <row r="38" spans="1:10" ht="15">
      <c r="A38" s="40" t="s">
        <v>86</v>
      </c>
      <c r="B38" s="36"/>
      <c r="C38" s="36"/>
      <c r="D38" s="121">
        <f>D10</f>
        <v>25950</v>
      </c>
      <c r="E38" s="12"/>
      <c r="F38" s="97" t="s">
        <v>67</v>
      </c>
      <c r="G38" s="9"/>
      <c r="H38" s="39"/>
      <c r="I38" s="39"/>
      <c r="J38" s="13"/>
    </row>
    <row r="39" spans="1:10" ht="15">
      <c r="A39" s="8" t="s">
        <v>20</v>
      </c>
      <c r="B39" s="36"/>
      <c r="C39" s="36"/>
      <c r="D39" s="121">
        <v>300</v>
      </c>
      <c r="E39" s="12"/>
      <c r="F39" s="37"/>
      <c r="G39" s="9"/>
      <c r="H39" s="39"/>
      <c r="I39" s="39"/>
      <c r="J39" s="13"/>
    </row>
    <row r="40" spans="1:10" ht="15">
      <c r="A40" s="40" t="s">
        <v>21</v>
      </c>
      <c r="B40" s="36"/>
      <c r="C40" s="36"/>
      <c r="D40" s="121">
        <v>2000</v>
      </c>
      <c r="E40" s="12"/>
      <c r="F40" s="37"/>
      <c r="G40" s="9"/>
      <c r="H40" s="39"/>
      <c r="I40" s="39"/>
      <c r="J40" s="13"/>
    </row>
    <row r="41" spans="1:10" ht="15">
      <c r="A41" s="8" t="s">
        <v>22</v>
      </c>
      <c r="B41" s="36"/>
      <c r="C41" s="36"/>
      <c r="D41" s="121">
        <v>515</v>
      </c>
      <c r="E41" s="12"/>
      <c r="F41" s="37"/>
      <c r="G41" s="9"/>
      <c r="H41" s="39"/>
      <c r="I41" s="39"/>
      <c r="J41" s="13"/>
    </row>
    <row r="42" spans="1:10" ht="15">
      <c r="A42" s="8" t="s">
        <v>23</v>
      </c>
      <c r="B42" s="36"/>
      <c r="C42" s="36"/>
      <c r="D42" s="121">
        <v>267</v>
      </c>
      <c r="E42" s="12"/>
      <c r="F42" s="37"/>
      <c r="G42" s="9"/>
      <c r="H42" s="39"/>
      <c r="I42" s="39"/>
      <c r="J42" s="13"/>
    </row>
    <row r="43" spans="1:10" ht="15">
      <c r="A43" s="8" t="s">
        <v>89</v>
      </c>
      <c r="B43" s="36"/>
      <c r="C43" s="36"/>
      <c r="D43" s="121">
        <f>E43/12</f>
        <v>12433.833333333334</v>
      </c>
      <c r="E43" s="37">
        <f>H28</f>
        <v>149206</v>
      </c>
      <c r="F43" s="97" t="s">
        <v>74</v>
      </c>
      <c r="G43" s="9"/>
      <c r="H43" s="39"/>
      <c r="I43" s="39"/>
      <c r="J43" s="13"/>
    </row>
    <row r="44" spans="1:10" ht="15">
      <c r="A44" s="41" t="s">
        <v>97</v>
      </c>
      <c r="B44" s="42"/>
      <c r="C44" s="42"/>
      <c r="D44" s="122">
        <v>10000</v>
      </c>
      <c r="E44" s="19"/>
      <c r="F44" s="43"/>
      <c r="G44" s="16"/>
      <c r="H44" s="44"/>
      <c r="I44" s="44"/>
      <c r="J44" s="20"/>
    </row>
    <row r="45" spans="1:10" ht="15.75" thickBot="1">
      <c r="A45" s="41" t="s">
        <v>90</v>
      </c>
      <c r="B45" s="42"/>
      <c r="C45" s="42"/>
      <c r="D45" s="122">
        <v>2000</v>
      </c>
      <c r="E45" s="19"/>
      <c r="F45" s="43"/>
      <c r="G45" s="16"/>
      <c r="H45" s="44"/>
      <c r="I45" s="44"/>
      <c r="J45" s="20"/>
    </row>
    <row r="46" spans="1:10" ht="15.75" thickBot="1">
      <c r="A46" s="45" t="s">
        <v>57</v>
      </c>
      <c r="B46" s="46"/>
      <c r="C46" s="46"/>
      <c r="D46" s="123">
        <f>SUM(D33:D45)</f>
        <v>79106.83333333333</v>
      </c>
      <c r="E46" s="46"/>
      <c r="F46" s="47"/>
      <c r="G46" s="47"/>
      <c r="H46" s="46"/>
      <c r="I46" s="46"/>
      <c r="J46" s="48"/>
    </row>
    <row r="47" spans="1:10" ht="15">
      <c r="A47" s="53" t="s">
        <v>24</v>
      </c>
      <c r="B47" s="49"/>
      <c r="C47" s="49"/>
      <c r="D47" s="50"/>
      <c r="E47" s="49"/>
      <c r="F47" s="50"/>
      <c r="G47" s="50"/>
      <c r="H47" s="49"/>
      <c r="I47" s="110">
        <v>25000</v>
      </c>
      <c r="J47" s="52"/>
    </row>
    <row r="48" spans="1:10" ht="15">
      <c r="A48" s="53" t="s">
        <v>25</v>
      </c>
      <c r="B48" s="9"/>
      <c r="C48" s="36"/>
      <c r="D48" s="9"/>
      <c r="E48" s="9"/>
      <c r="F48" s="9"/>
      <c r="G48" s="9"/>
      <c r="H48" s="9"/>
      <c r="I48" s="111">
        <v>0</v>
      </c>
      <c r="J48" s="13"/>
    </row>
    <row r="49" spans="1:10" ht="15">
      <c r="A49" s="53" t="s">
        <v>81</v>
      </c>
      <c r="B49" s="9"/>
      <c r="C49" s="36"/>
      <c r="D49" s="9"/>
      <c r="E49" s="9"/>
      <c r="F49" s="9"/>
      <c r="G49" s="9"/>
      <c r="H49" s="9"/>
      <c r="I49" s="110">
        <f>I68</f>
        <v>4850</v>
      </c>
      <c r="J49" s="13" t="s">
        <v>92</v>
      </c>
    </row>
    <row r="50" spans="1:10" ht="15.75" thickBot="1">
      <c r="A50" s="98" t="s">
        <v>91</v>
      </c>
      <c r="B50" s="42"/>
      <c r="C50" s="42"/>
      <c r="D50" s="42"/>
      <c r="E50" s="42"/>
      <c r="F50" s="16"/>
      <c r="G50" s="16"/>
      <c r="H50" s="42"/>
      <c r="I50" s="112">
        <f>G13</f>
        <v>0</v>
      </c>
      <c r="J50" s="20" t="s">
        <v>93</v>
      </c>
    </row>
    <row r="51" spans="1:10" ht="15.75" thickBot="1">
      <c r="A51" s="101" t="s">
        <v>58</v>
      </c>
      <c r="B51" s="46"/>
      <c r="C51" s="46"/>
      <c r="D51" s="46"/>
      <c r="E51" s="46"/>
      <c r="F51" s="47"/>
      <c r="G51" s="47"/>
      <c r="H51" s="46"/>
      <c r="I51" s="113">
        <f>SUM(I47:I50)</f>
        <v>29850</v>
      </c>
      <c r="J51" s="48"/>
    </row>
    <row r="52" spans="1:10" ht="15.75" thickBot="1">
      <c r="A52" s="99" t="s">
        <v>83</v>
      </c>
      <c r="B52" s="100"/>
      <c r="C52" s="100"/>
      <c r="D52" s="54"/>
      <c r="E52" s="100"/>
      <c r="F52" s="54"/>
      <c r="G52" s="54"/>
      <c r="H52" s="54"/>
      <c r="I52" s="115">
        <f>I51-D46</f>
        <v>-49256.83333333333</v>
      </c>
      <c r="J52" s="108"/>
    </row>
    <row r="53" spans="1:10" ht="15.75" thickBot="1">
      <c r="A53" s="99" t="s">
        <v>82</v>
      </c>
      <c r="B53" s="100"/>
      <c r="C53" s="100"/>
      <c r="D53" s="54"/>
      <c r="E53" s="100"/>
      <c r="F53" s="54"/>
      <c r="G53" s="54"/>
      <c r="H53" s="54"/>
      <c r="I53" s="116">
        <f>SUM(I49:I50)</f>
        <v>4850</v>
      </c>
      <c r="J53" s="108"/>
    </row>
    <row r="54" spans="1:11" ht="15.75" thickBot="1">
      <c r="A54" s="99" t="s">
        <v>84</v>
      </c>
      <c r="B54" s="100"/>
      <c r="C54" s="100"/>
      <c r="D54" s="54"/>
      <c r="E54" s="100"/>
      <c r="F54" s="54"/>
      <c r="G54" s="54"/>
      <c r="H54" s="54"/>
      <c r="I54" s="116">
        <f>I53-D46</f>
        <v>-74256.83333333333</v>
      </c>
      <c r="J54" s="102"/>
      <c r="K54" s="7" t="s">
        <v>68</v>
      </c>
    </row>
    <row r="55" spans="1:10" ht="15.75" thickBot="1">
      <c r="A55" s="69"/>
      <c r="B55" s="29"/>
      <c r="C55" s="29"/>
      <c r="D55" s="28"/>
      <c r="E55" s="29"/>
      <c r="F55" s="29"/>
      <c r="G55" s="29"/>
      <c r="H55" s="29"/>
      <c r="I55" s="29"/>
      <c r="J55" s="28"/>
    </row>
    <row r="56" spans="1:10" ht="15">
      <c r="A56" s="1" t="s">
        <v>26</v>
      </c>
      <c r="B56" s="2" t="s">
        <v>27</v>
      </c>
      <c r="C56" s="2" t="s">
        <v>28</v>
      </c>
      <c r="D56" s="2"/>
      <c r="E56" s="2"/>
      <c r="F56" s="2" t="s">
        <v>29</v>
      </c>
      <c r="G56" s="3" t="s">
        <v>13</v>
      </c>
      <c r="H56" s="3" t="s">
        <v>14</v>
      </c>
      <c r="I56" s="55" t="s">
        <v>30</v>
      </c>
      <c r="J56" s="56" t="s">
        <v>31</v>
      </c>
    </row>
    <row r="57" spans="1:10" ht="15">
      <c r="A57" s="81"/>
      <c r="B57" s="49"/>
      <c r="C57" s="49"/>
      <c r="D57" s="49"/>
      <c r="E57" s="49"/>
      <c r="F57" s="49"/>
      <c r="G57" s="79"/>
      <c r="H57" s="79"/>
      <c r="I57" s="51"/>
      <c r="J57" s="80"/>
    </row>
    <row r="58" spans="1:11" ht="15">
      <c r="A58" s="57"/>
      <c r="B58" s="58" t="s">
        <v>60</v>
      </c>
      <c r="C58" s="60" t="s">
        <v>59</v>
      </c>
      <c r="D58" s="58"/>
      <c r="E58" s="58"/>
      <c r="F58" s="36">
        <v>11000</v>
      </c>
      <c r="G58" s="124">
        <v>2513</v>
      </c>
      <c r="H58" s="124">
        <v>500</v>
      </c>
      <c r="I58" s="12">
        <v>4850</v>
      </c>
      <c r="J58" s="59"/>
      <c r="K58" s="77"/>
    </row>
    <row r="59" spans="1:11" ht="24.75">
      <c r="A59" s="88"/>
      <c r="B59" s="49"/>
      <c r="C59" s="36"/>
      <c r="D59" s="49"/>
      <c r="E59" s="58"/>
      <c r="F59" s="36"/>
      <c r="G59" s="124"/>
      <c r="H59" s="124"/>
      <c r="I59" s="12"/>
      <c r="J59" s="59"/>
      <c r="K59" s="78"/>
    </row>
    <row r="60" spans="1:11" ht="15">
      <c r="A60" s="72"/>
      <c r="B60" s="58"/>
      <c r="C60" s="60"/>
      <c r="D60" s="49"/>
      <c r="E60" s="58"/>
      <c r="F60" s="36"/>
      <c r="G60" s="124"/>
      <c r="H60" s="124"/>
      <c r="I60" s="12"/>
      <c r="J60" s="59"/>
      <c r="K60" s="77"/>
    </row>
    <row r="61" spans="1:11" ht="15">
      <c r="A61" s="72"/>
      <c r="B61" s="58"/>
      <c r="C61" s="75"/>
      <c r="D61" s="49"/>
      <c r="E61" s="58"/>
      <c r="F61" s="36"/>
      <c r="G61" s="124"/>
      <c r="H61" s="124"/>
      <c r="I61" s="12"/>
      <c r="J61" s="59"/>
      <c r="K61" s="77"/>
    </row>
    <row r="62" spans="1:11" ht="15">
      <c r="A62" s="57"/>
      <c r="B62" s="49"/>
      <c r="C62" s="60"/>
      <c r="D62" s="36"/>
      <c r="E62" s="58"/>
      <c r="F62" s="36"/>
      <c r="G62" s="124"/>
      <c r="H62" s="124"/>
      <c r="I62" s="12"/>
      <c r="J62" s="59"/>
      <c r="K62" s="78"/>
    </row>
    <row r="63" spans="1:11" ht="15">
      <c r="A63" s="57"/>
      <c r="B63" s="58"/>
      <c r="C63" s="60"/>
      <c r="D63" s="36"/>
      <c r="E63" s="58"/>
      <c r="F63" s="36"/>
      <c r="G63" s="124"/>
      <c r="H63" s="124"/>
      <c r="I63" s="12"/>
      <c r="J63" s="59"/>
      <c r="K63" s="77"/>
    </row>
    <row r="64" spans="1:11" ht="15">
      <c r="A64" s="57"/>
      <c r="B64" s="58"/>
      <c r="C64" s="60"/>
      <c r="D64" s="60"/>
      <c r="E64" s="60"/>
      <c r="F64" s="36"/>
      <c r="G64" s="124"/>
      <c r="H64" s="124"/>
      <c r="I64" s="12"/>
      <c r="J64" s="59"/>
      <c r="K64" s="77"/>
    </row>
    <row r="65" spans="1:11" ht="15">
      <c r="A65" s="61"/>
      <c r="B65" s="58"/>
      <c r="C65" s="76"/>
      <c r="D65" s="42"/>
      <c r="E65" s="62"/>
      <c r="F65" s="42"/>
      <c r="G65" s="125"/>
      <c r="H65" s="125"/>
      <c r="I65" s="19"/>
      <c r="J65" s="63"/>
      <c r="K65" s="77"/>
    </row>
    <row r="66" spans="1:11" ht="15">
      <c r="A66" s="61"/>
      <c r="B66" s="62"/>
      <c r="C66" s="62"/>
      <c r="D66" s="62"/>
      <c r="E66" s="60"/>
      <c r="F66" s="42"/>
      <c r="G66" s="125"/>
      <c r="H66" s="125"/>
      <c r="I66" s="19"/>
      <c r="J66" s="63"/>
      <c r="K66" s="78"/>
    </row>
    <row r="67" spans="1:11" ht="15">
      <c r="A67" s="61"/>
      <c r="B67" s="58"/>
      <c r="C67" s="76"/>
      <c r="D67" s="42"/>
      <c r="E67" s="60"/>
      <c r="F67" s="42"/>
      <c r="G67" s="125"/>
      <c r="H67" s="125"/>
      <c r="I67" s="19"/>
      <c r="J67" s="63"/>
      <c r="K67" s="77"/>
    </row>
    <row r="68" spans="1:11" ht="15.75" thickBot="1">
      <c r="A68" s="64" t="s">
        <v>73</v>
      </c>
      <c r="B68" s="65"/>
      <c r="C68" s="65"/>
      <c r="D68" s="65"/>
      <c r="E68" s="65"/>
      <c r="F68" s="66"/>
      <c r="G68" s="66"/>
      <c r="H68" s="66"/>
      <c r="I68" s="114">
        <f>SUM(I58:I67)</f>
        <v>4850</v>
      </c>
      <c r="J68" s="67"/>
      <c r="K68" s="77"/>
    </row>
    <row r="69" spans="1:10" ht="16.5">
      <c r="A69" s="30"/>
      <c r="J69" s="71"/>
    </row>
    <row r="70" spans="1:11" ht="15">
      <c r="A70" s="31"/>
      <c r="K70" s="30"/>
    </row>
    <row r="73" spans="5:6" ht="15">
      <c r="E73" s="32"/>
      <c r="F73" s="32"/>
    </row>
    <row r="74" ht="15">
      <c r="E74" s="32"/>
    </row>
    <row r="76" spans="5:6" ht="15">
      <c r="E76" s="69"/>
      <c r="F76" s="69"/>
    </row>
    <row r="77" spans="4:6" ht="15">
      <c r="D77" s="32"/>
      <c r="E77" s="69"/>
      <c r="F77" s="69"/>
    </row>
    <row r="79" spans="4:7" ht="15">
      <c r="D79" s="29"/>
      <c r="G79" s="29"/>
    </row>
    <row r="80" ht="15">
      <c r="C80" s="29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F10 B10:D10 H28 H23:H25 I6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電子式家庭記帳本 v1.0</dc:title>
  <dc:subject>電子式家庭記帳本 v1.0</dc:subject>
  <dc:creator>廖聖哲(雙胞胎拔拔)(AntonyLiaw)</dc:creator>
  <cp:keywords>記帳本</cp:keywords>
  <dc:description>原始內容為Microsoft範本，後續依照需求改版重製，歡迎流傳，但請保留版權聲明！</dc:description>
  <cp:lastModifiedBy>Kris Lin</cp:lastModifiedBy>
  <cp:lastPrinted>2004-06-28T07:49:20Z</cp:lastPrinted>
  <dcterms:created xsi:type="dcterms:W3CDTF">2003-04-01T00:58:52Z</dcterms:created>
  <dcterms:modified xsi:type="dcterms:W3CDTF">2017-05-06T06:18:22Z</dcterms:modified>
  <cp:category/>
  <cp:version/>
  <cp:contentType/>
  <cp:contentStatus/>
</cp:coreProperties>
</file>